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5\7-Julio\ESTADOS FINANCIEROS FORMATO EXCELL\FORMATO EXCEL\"/>
    </mc:Choice>
  </mc:AlternateContent>
  <xr:revisionPtr revIDLastSave="0" documentId="13_ncr:1_{2E9714D3-2894-44FF-8406-2D3373649F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2" i="1"/>
  <c r="C21" i="1"/>
  <c r="C20" i="1"/>
  <c r="C19" i="1"/>
  <c r="C18" i="1"/>
  <c r="C17" i="1"/>
  <c r="E13" i="1"/>
  <c r="C12" i="1"/>
  <c r="C11" i="1"/>
  <c r="C10" i="1"/>
  <c r="C13" i="1" s="1"/>
  <c r="C22" i="1" l="1"/>
  <c r="C25" i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<sst xmlns="http://schemas.openxmlformats.org/spreadsheetml/2006/main" count="31" uniqueCount="31">
  <si>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</si>
  <si>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</si>
  <si>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</si>
  <si>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</si>
  <si>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</si>
  <si>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</si>
  <si>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</si>
  <si>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</si>
  <si>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</si>
  <si>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del Ejercicio Terminado al 31 de Julio, 2025 y 2024</t>
  </si>
  <si>
    <t>Ingresos (Notas: 17,18,19 )</t>
  </si>
  <si>
    <t>Transferencias y Donaciones MEPyD</t>
  </si>
  <si>
    <t>Transferencias del Ministerio de la Presidencia</t>
  </si>
  <si>
    <t>Total Ingresos</t>
  </si>
  <si>
    <t>Gastos (Notas:20,21,22,23 y 24 )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</si>
  <si>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</si>
  <si>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</si>
  <si>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</si>
  <si>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</si>
  <si>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</si>
  <si>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</si>
  <si>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</si>
  <si>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</si>
  <si>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</si>
  <si>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</si>
  <si>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</si>
  <si>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</si>
  <si>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</si>
  <si>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</si>
  <si>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</si>
  <si>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Las notas en las páginas 1 al 24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</si>
</sst>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5\07-Estados%20Financieros%2007-Julio%202025%20Final.xlsx" TargetMode="External"/><Relationship Id="rId1" Type="http://schemas.openxmlformats.org/officeDocument/2006/relationships/externalLinkPath" Target="/Users/ALEXANDRA/Desktop/ACTUAL%20Estados%20Financieros%20Escritorio/A&#241;o%202025/07-Estados%20Financieros%2007-Julio%202025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30668849.329999998</v>
          </cell>
          <cell r="E35">
            <v>5000000</v>
          </cell>
        </row>
        <row r="51">
          <cell r="H51">
            <v>2035079.17</v>
          </cell>
        </row>
      </sheetData>
      <sheetData sheetId="20">
        <row r="14">
          <cell r="G14">
            <v>17154748.48</v>
          </cell>
          <cell r="H14">
            <v>0</v>
          </cell>
        </row>
        <row r="36">
          <cell r="G36">
            <v>718315.94</v>
          </cell>
          <cell r="H36">
            <v>0</v>
          </cell>
        </row>
        <row r="61">
          <cell r="G61">
            <v>29580543.740000002</v>
          </cell>
          <cell r="H61">
            <v>0</v>
          </cell>
        </row>
        <row r="86">
          <cell r="G86">
            <v>82447.81</v>
          </cell>
        </row>
        <row r="98">
          <cell r="G98">
            <v>232528.84999999995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topLeftCell="A19" zoomScaleNormal="100" workbookViewId="0">
      <selection activeCell="C28" sqref="C28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0" t="s">
        <v>8</v>
      </c>
      <c r="B1" s="60"/>
      <c r="C1" s="60"/>
      <c r="D1" s="60"/>
      <c r="E1" s="60"/>
      <c r="F1" s="7"/>
      <c r="G1" s="7"/>
      <c r="H1" s="7"/>
    </row>
    <row r="2" spans="1:13" ht="21" customHeight="1" x14ac:dyDescent="0.25">
      <c r="A2" s="60" t="s">
        <v>0</v>
      </c>
      <c r="B2" s="60"/>
      <c r="C2" s="60"/>
      <c r="D2" s="60"/>
      <c r="E2" s="60"/>
      <c r="F2" s="7"/>
      <c r="G2" s="7"/>
    </row>
    <row r="3" spans="1:13" ht="21" customHeight="1" x14ac:dyDescent="0.25">
      <c r="A3" s="60" t="s">
        <v>9</v>
      </c>
      <c r="B3" s="60"/>
      <c r="C3" s="60"/>
      <c r="D3" s="60"/>
      <c r="E3" s="60"/>
      <c r="F3" s="7"/>
      <c r="G3" s="7"/>
      <c r="H3" s="61"/>
      <c r="I3" s="61"/>
      <c r="J3" s="61"/>
      <c r="K3" s="61"/>
      <c r="L3" s="61"/>
      <c r="M3" s="61"/>
    </row>
    <row r="4" spans="1:13" ht="21" customHeight="1" x14ac:dyDescent="0.25">
      <c r="A4" s="60" t="s">
        <v>1</v>
      </c>
      <c r="B4" s="60"/>
      <c r="C4" s="60"/>
      <c r="D4" s="60"/>
      <c r="E4" s="60"/>
      <c r="F4" s="7"/>
      <c r="G4" s="7"/>
      <c r="H4" s="61"/>
      <c r="I4" s="61"/>
      <c r="J4" s="61"/>
      <c r="K4" s="61"/>
      <c r="L4" s="61"/>
      <c r="M4" s="61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1"/>
      <c r="I5" s="61"/>
      <c r="J5" s="61"/>
      <c r="K5" s="61"/>
      <c r="L5" s="61"/>
      <c r="M5" s="61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10</v>
      </c>
      <c r="C9" s="19">
        <v>2025</v>
      </c>
      <c r="D9" s="20"/>
      <c r="E9" s="19">
        <v>2024</v>
      </c>
      <c r="G9" s="21"/>
    </row>
    <row r="10" spans="1:13" ht="26.25" customHeight="1" x14ac:dyDescent="0.25">
      <c r="A10" s="13"/>
      <c r="B10" s="22" t="s">
        <v>11</v>
      </c>
      <c r="C10" s="23">
        <f>+[1]Ingresos!D35</f>
        <v>30668849.329999998</v>
      </c>
      <c r="D10" s="23"/>
      <c r="E10" s="24">
        <v>54039167</v>
      </c>
      <c r="F10" s="2"/>
      <c r="H10" s="2"/>
      <c r="I10" s="2"/>
    </row>
    <row r="11" spans="1:13" ht="25.5" customHeight="1" x14ac:dyDescent="0.25">
      <c r="A11" s="13"/>
      <c r="B11" s="25" t="s">
        <v>12</v>
      </c>
      <c r="C11" s="23">
        <f>+[1]Ingresos!E35</f>
        <v>5000000</v>
      </c>
      <c r="D11" s="23"/>
      <c r="E11" s="24">
        <v>0</v>
      </c>
      <c r="F11" s="2"/>
      <c r="H11" s="2"/>
      <c r="J11" s="2"/>
    </row>
    <row r="12" spans="1:13" ht="27" customHeight="1" x14ac:dyDescent="0.25">
      <c r="A12" s="13"/>
      <c r="B12" s="26" t="s">
        <v>7</v>
      </c>
      <c r="C12" s="23">
        <f>+[1]Ingresos!H51</f>
        <v>2035079.17</v>
      </c>
      <c r="D12" s="23"/>
      <c r="E12" s="24">
        <v>3085533</v>
      </c>
      <c r="F12" s="2"/>
      <c r="H12" s="2"/>
    </row>
    <row r="13" spans="1:13" ht="21" customHeight="1" thickBot="1" x14ac:dyDescent="0.3">
      <c r="A13" s="13"/>
      <c r="B13" s="18" t="s">
        <v>13</v>
      </c>
      <c r="C13" s="27">
        <f>SUM(C10:C12)</f>
        <v>37703928.5</v>
      </c>
      <c r="D13" s="28"/>
      <c r="E13" s="27">
        <f>SUM(E10:E12)</f>
        <v>57124700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14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17154748.48</v>
      </c>
      <c r="D17" s="23"/>
      <c r="E17" s="24">
        <v>25380225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718315.94</v>
      </c>
      <c r="D18" s="23"/>
      <c r="E18" s="24">
        <v>1039391</v>
      </c>
      <c r="F18" s="2"/>
      <c r="H18" s="2"/>
      <c r="I18" s="32"/>
    </row>
    <row r="19" spans="1:11" ht="21" customHeight="1" x14ac:dyDescent="0.25">
      <c r="A19" s="13"/>
      <c r="B19" s="36" t="s">
        <v>15</v>
      </c>
      <c r="C19" s="23">
        <f>'[1]Nota Relación de Gastos'!G98</f>
        <v>232528.84999999995</v>
      </c>
      <c r="D19" s="23"/>
      <c r="E19" s="24">
        <v>1210516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29498095.930000003</v>
      </c>
      <c r="D20" s="37"/>
      <c r="E20" s="38">
        <v>22051723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82447.81</v>
      </c>
      <c r="D21" s="4"/>
      <c r="E21" s="40">
        <v>84393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SUM(C17:C21)-0.5</f>
        <v>47686136.510000005</v>
      </c>
      <c r="D22" s="46"/>
      <c r="E22" s="45">
        <f>SUM(E17:E21)</f>
        <v>49766248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16</v>
      </c>
      <c r="C25" s="48">
        <f>C13-C22</f>
        <v>-9982208.0100000054</v>
      </c>
      <c r="D25" s="29"/>
      <c r="E25" s="49">
        <f>+E13-E22</f>
        <v>7358452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</row>
    <row r="27" spans="1:11" ht="21" customHeight="1" x14ac:dyDescent="0.25">
      <c r="A27" s="13"/>
      <c r="B27" s="50" t="s">
        <v>30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17</v>
      </c>
      <c r="C31" s="55" t="s">
        <v>18</v>
      </c>
      <c r="D31" s="55" t="s">
        <v>19</v>
      </c>
      <c r="E31" s="55" t="s">
        <v>20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21</v>
      </c>
      <c r="C32" s="55" t="s">
        <v>22</v>
      </c>
      <c r="D32" s="55" t="s">
        <v>23</v>
      </c>
      <c r="E32" s="52" t="s">
        <v>24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25</v>
      </c>
      <c r="C33" s="55" t="s">
        <v>26</v>
      </c>
      <c r="D33" s="55" t="s">
        <v>27</v>
      </c>
      <c r="E33" s="52" t="s">
        <v>28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2"/>
      <c r="D36" s="62"/>
      <c r="E36" s="62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29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2025-07-11T18:13:10Z</cp:lastPrinted>
  <dcterms:created xsi:type="dcterms:W3CDTF">2022-01-19T12:45:52Z</dcterms:created>
  <dcterms:modified xsi:type="dcterms:W3CDTF">2025-08-11T14:59:26Z</dcterms:modified>
</cp:coreProperties>
</file>